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4\"/>
    </mc:Choice>
  </mc:AlternateContent>
  <bookViews>
    <workbookView xWindow="0" yWindow="0" windowWidth="19320" windowHeight="11280" activeTab="1"/>
  </bookViews>
  <sheets>
    <sheet name="14-1 Skjema" sheetId="2" r:id="rId1"/>
    <sheet name="14-1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E53" i="1" l="1"/>
  <c r="D35" i="2" l="1"/>
  <c r="F11" i="2"/>
  <c r="G11" i="2" s="1"/>
  <c r="E7" i="2"/>
  <c r="H50" i="1" l="1"/>
  <c r="F50" i="1"/>
  <c r="F51" i="1" s="1"/>
  <c r="F53" i="1" s="1"/>
  <c r="D37" i="1"/>
  <c r="E15" i="1"/>
  <c r="E14" i="1"/>
  <c r="D14" i="1"/>
  <c r="F13" i="1"/>
  <c r="F15" i="1" s="1"/>
  <c r="E7" i="1"/>
  <c r="D15" i="1" s="1"/>
  <c r="D16" i="1" l="1"/>
  <c r="E22" i="1" s="1"/>
  <c r="E16" i="1"/>
  <c r="E25" i="1"/>
  <c r="F34" i="1" s="1"/>
  <c r="F36" i="1" s="1"/>
  <c r="G36" i="1" s="1"/>
  <c r="G13" i="1"/>
  <c r="F14" i="1"/>
  <c r="F25" i="1" l="1"/>
  <c r="F42" i="1" s="1"/>
  <c r="F16" i="1"/>
  <c r="E34" i="1"/>
  <c r="E35" i="1"/>
  <c r="G35" i="1" s="1"/>
  <c r="G14" i="1"/>
  <c r="G15" i="1"/>
  <c r="F44" i="1" l="1"/>
  <c r="G44" i="1" s="1"/>
  <c r="G16" i="1"/>
  <c r="G25" i="1"/>
  <c r="E50" i="1" s="1"/>
  <c r="E37" i="1"/>
  <c r="D49" i="2" l="1"/>
  <c r="F45" i="1"/>
  <c r="E52" i="1"/>
  <c r="G52" i="1" s="1"/>
  <c r="D18" i="1" l="1"/>
  <c r="E24" i="1" s="1"/>
  <c r="E26" i="1" s="1"/>
  <c r="H35" i="1" l="1"/>
  <c r="E28" i="1"/>
  <c r="F22" i="1" s="1"/>
  <c r="F24" i="1" l="1"/>
  <c r="F26" i="1" s="1"/>
  <c r="H43" i="1" s="1"/>
  <c r="H44" i="1" s="1"/>
  <c r="I44" i="1" s="1"/>
  <c r="J44" i="1" s="1"/>
  <c r="H36" i="1"/>
  <c r="F28" i="1" l="1"/>
  <c r="G22" i="1" s="1"/>
  <c r="G24" i="1" l="1"/>
  <c r="G26" i="1" s="1"/>
  <c r="H51" i="1" s="1"/>
  <c r="I35" i="1" l="1"/>
  <c r="K35" i="1" s="1"/>
  <c r="D43" i="1" s="1"/>
  <c r="G43" i="1" s="1"/>
  <c r="I43" i="1" s="1"/>
  <c r="K43" i="1" s="1"/>
  <c r="D51" i="1" s="1"/>
  <c r="G51" i="1" s="1"/>
  <c r="I51" i="1" s="1"/>
  <c r="K51" i="1" s="1"/>
  <c r="G28" i="1"/>
  <c r="H52" i="1"/>
  <c r="I52" i="1" l="1"/>
  <c r="J52" i="1" s="1"/>
  <c r="I36" i="1"/>
  <c r="J36" i="1" s="1"/>
  <c r="H53" i="1"/>
</calcChain>
</file>

<file path=xl/sharedStrings.xml><?xml version="1.0" encoding="utf-8"?>
<sst xmlns="http://schemas.openxmlformats.org/spreadsheetml/2006/main" count="174" uniqueCount="46">
  <si>
    <t>Obligasjoner</t>
  </si>
  <si>
    <t>Pålydende</t>
  </si>
  <si>
    <t>Fastrente</t>
  </si>
  <si>
    <t>Kostnader opptak</t>
  </si>
  <si>
    <t>Antall år</t>
  </si>
  <si>
    <t>Kurs opptak</t>
  </si>
  <si>
    <t>Periode</t>
  </si>
  <si>
    <t xml:space="preserve">     O</t>
  </si>
  <si>
    <t>Kostnader + rente</t>
  </si>
  <si>
    <t>Opptak/Innløsning</t>
  </si>
  <si>
    <t>Kontantstrøm</t>
  </si>
  <si>
    <t>Effektiv rente:</t>
  </si>
  <si>
    <t>Amortisering rabatt og kostander:</t>
  </si>
  <si>
    <t>"Lån" IB</t>
  </si>
  <si>
    <t>Beregnet rentekostnad</t>
  </si>
  <si>
    <t>Betalt rente</t>
  </si>
  <si>
    <t>Korrigering lån</t>
  </si>
  <si>
    <t>"Lån" UB</t>
  </si>
  <si>
    <t>Konto</t>
  </si>
  <si>
    <t>Trans-</t>
  </si>
  <si>
    <t>Saldo-</t>
  </si>
  <si>
    <t>Oppgjørs-</t>
  </si>
  <si>
    <t>End. sald.</t>
  </si>
  <si>
    <t>Resultat</t>
  </si>
  <si>
    <t>Balanse</t>
  </si>
  <si>
    <t>IB</t>
  </si>
  <si>
    <t>aksjon</t>
  </si>
  <si>
    <t>balanse</t>
  </si>
  <si>
    <t>postering</t>
  </si>
  <si>
    <t>Bank</t>
  </si>
  <si>
    <t>Obligasjonslån</t>
  </si>
  <si>
    <t>Rentekostnader</t>
  </si>
  <si>
    <t>Sum</t>
  </si>
  <si>
    <t/>
  </si>
  <si>
    <t>20x1</t>
  </si>
  <si>
    <t>20x2</t>
  </si>
  <si>
    <t>20x3</t>
  </si>
  <si>
    <t>nr</t>
  </si>
  <si>
    <t>Oppgave 14-1 Løsning</t>
  </si>
  <si>
    <t>Oppgave 14-1 Skjema</t>
  </si>
  <si>
    <t>Prøverente</t>
  </si>
  <si>
    <t>a)</t>
  </si>
  <si>
    <t>b)</t>
  </si>
  <si>
    <t>c)</t>
  </si>
  <si>
    <t>Utbetalt fra låneopptaket:</t>
  </si>
  <si>
    <t xml:space="preserve">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</si>
</sst>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sz val="10"/>
      <name val="MS Sans Serif"/>
      <family val="2"/>
    </font>
    <font>
      <b/>
      <u/>
      <sz val="10"/>
      <name val="Trebuchet MS"/>
      <family val="2"/>
    </font>
    <font>
      <i/>
      <sz val="10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</cellStyleXfs>
  <cellXfs count="47">
    <xf numFmtId="0" fontId="0" fillId="0" borderId="0" xfId="0"/>
    <xf numFmtId="3" fontId="3" fillId="0" borderId="3" xfId="3" applyNumberFormat="1" applyFont="1" applyBorder="1"/>
    <xf numFmtId="164" fontId="3" fillId="0" borderId="3" xfId="3" applyNumberFormat="1" applyFont="1" applyBorder="1"/>
    <xf numFmtId="164" fontId="3" fillId="0" borderId="3" xfId="3" quotePrefix="1" applyNumberFormat="1" applyFont="1" applyBorder="1"/>
    <xf numFmtId="4" fontId="3" fillId="0" borderId="3" xfId="3" applyNumberFormat="1" applyFont="1" applyBorder="1"/>
    <xf numFmtId="3" fontId="3" fillId="0" borderId="4" xfId="3" applyNumberFormat="1" applyFont="1" applyBorder="1"/>
    <xf numFmtId="164" fontId="3" fillId="0" borderId="4" xfId="3" applyNumberFormat="1" applyFont="1" applyBorder="1"/>
    <xf numFmtId="4" fontId="3" fillId="0" borderId="4" xfId="3" applyNumberFormat="1" applyFont="1" applyBorder="1"/>
    <xf numFmtId="1" fontId="3" fillId="0" borderId="0" xfId="1" applyNumberFormat="1" applyFont="1"/>
    <xf numFmtId="3" fontId="3" fillId="0" borderId="0" xfId="1" applyNumberFormat="1" applyFont="1"/>
    <xf numFmtId="3" fontId="3" fillId="2" borderId="0" xfId="1" applyNumberFormat="1" applyFont="1" applyFill="1"/>
    <xf numFmtId="9" fontId="3" fillId="2" borderId="0" xfId="2" applyFont="1" applyFill="1"/>
    <xf numFmtId="4" fontId="3" fillId="2" borderId="0" xfId="1" applyNumberFormat="1" applyFont="1" applyFill="1"/>
    <xf numFmtId="3" fontId="5" fillId="0" borderId="0" xfId="1" applyNumberFormat="1" applyFont="1"/>
    <xf numFmtId="1" fontId="3" fillId="0" borderId="0" xfId="1" applyNumberFormat="1" applyFont="1" applyAlignment="1">
      <alignment horizontal="right"/>
    </xf>
    <xf numFmtId="3" fontId="3" fillId="0" borderId="1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right"/>
    </xf>
    <xf numFmtId="3" fontId="3" fillId="0" borderId="0" xfId="1" applyNumberFormat="1" applyFont="1" applyAlignment="1">
      <alignment horizontal="right"/>
    </xf>
    <xf numFmtId="164" fontId="3" fillId="0" borderId="0" xfId="1" applyNumberFormat="1" applyFont="1"/>
    <xf numFmtId="164" fontId="3" fillId="0" borderId="2" xfId="1" applyNumberFormat="1" applyFont="1" applyBorder="1"/>
    <xf numFmtId="3" fontId="3" fillId="0" borderId="1" xfId="1" applyNumberFormat="1" applyFont="1" applyBorder="1"/>
    <xf numFmtId="164" fontId="3" fillId="0" borderId="1" xfId="1" applyNumberFormat="1" applyFont="1" applyBorder="1"/>
    <xf numFmtId="10" fontId="3" fillId="0" borderId="0" xfId="2" applyNumberFormat="1" applyFont="1"/>
    <xf numFmtId="9" fontId="3" fillId="0" borderId="0" xfId="2" applyFont="1"/>
    <xf numFmtId="3" fontId="6" fillId="0" borderId="0" xfId="1" applyNumberFormat="1" applyFont="1"/>
    <xf numFmtId="3" fontId="6" fillId="0" borderId="1" xfId="1" applyNumberFormat="1" applyFont="1" applyBorder="1"/>
    <xf numFmtId="3" fontId="3" fillId="0" borderId="0" xfId="1" applyNumberFormat="1" applyFont="1" applyBorder="1"/>
    <xf numFmtId="164" fontId="3" fillId="0" borderId="0" xfId="1" applyNumberFormat="1" applyFont="1" applyBorder="1"/>
    <xf numFmtId="4" fontId="3" fillId="0" borderId="0" xfId="1" applyNumberFormat="1" applyFont="1"/>
    <xf numFmtId="3" fontId="7" fillId="0" borderId="0" xfId="1" applyNumberFormat="1" applyFont="1" applyBorder="1"/>
    <xf numFmtId="3" fontId="7" fillId="0" borderId="0" xfId="1" applyNumberFormat="1" applyFont="1"/>
    <xf numFmtId="1" fontId="3" fillId="3" borderId="5" xfId="1" applyNumberFormat="1" applyFont="1" applyFill="1" applyBorder="1" applyAlignment="1">
      <alignment horizontal="center"/>
    </xf>
    <xf numFmtId="3" fontId="3" fillId="3" borderId="5" xfId="3" applyNumberFormat="1" applyFont="1" applyFill="1" applyBorder="1" applyAlignment="1">
      <alignment horizontal="center"/>
    </xf>
    <xf numFmtId="3" fontId="3" fillId="3" borderId="6" xfId="3" applyNumberFormat="1" applyFont="1" applyFill="1" applyBorder="1" applyAlignment="1">
      <alignment horizontal="center"/>
    </xf>
    <xf numFmtId="3" fontId="3" fillId="3" borderId="6" xfId="3" applyNumberFormat="1" applyFont="1" applyFill="1" applyBorder="1" applyAlignment="1">
      <alignment horizontal="centerContinuous"/>
    </xf>
    <xf numFmtId="1" fontId="3" fillId="3" borderId="4" xfId="1" applyNumberFormat="1" applyFont="1" applyFill="1" applyBorder="1" applyAlignment="1">
      <alignment horizontal="center"/>
    </xf>
    <xf numFmtId="3" fontId="3" fillId="3" borderId="4" xfId="3" applyNumberFormat="1" applyFont="1" applyFill="1" applyBorder="1" applyAlignment="1">
      <alignment horizontal="center"/>
    </xf>
    <xf numFmtId="3" fontId="3" fillId="3" borderId="7" xfId="3" applyNumberFormat="1" applyFont="1" applyFill="1" applyBorder="1" applyAlignment="1">
      <alignment horizontal="center"/>
    </xf>
    <xf numFmtId="1" fontId="3" fillId="4" borderId="4" xfId="1" applyNumberFormat="1" applyFont="1" applyFill="1" applyBorder="1"/>
    <xf numFmtId="3" fontId="3" fillId="4" borderId="4" xfId="3" applyNumberFormat="1" applyFont="1" applyFill="1" applyBorder="1"/>
    <xf numFmtId="1" fontId="3" fillId="4" borderId="3" xfId="1" applyNumberFormat="1" applyFont="1" applyFill="1" applyBorder="1"/>
    <xf numFmtId="3" fontId="3" fillId="4" borderId="3" xfId="3" applyNumberFormat="1" applyFont="1" applyFill="1" applyBorder="1"/>
    <xf numFmtId="0" fontId="1" fillId="0" borderId="0" xfId="0" applyFont="1"/>
    <xf numFmtId="10" fontId="8" fillId="0" borderId="0" xfId="2" applyNumberFormat="1" applyFont="1"/>
    <xf numFmtId="9" fontId="1" fillId="0" borderId="0" xfId="0" applyNumberFormat="1" applyFont="1"/>
    <xf numFmtId="3" fontId="3" fillId="0" borderId="0" xfId="1" applyNumberFormat="1" applyFont="1" applyAlignment="1">
      <alignment horizontal="center"/>
    </xf>
    <xf numFmtId="164" fontId="8" fillId="0" borderId="0" xfId="1" applyNumberFormat="1" applyFont="1"/>
  </cellXfs>
  <cellStyles count="4">
    <cellStyle name="Normal" xfId="0" builtinId="0"/>
    <cellStyle name="Normal_LEASING" xfId="3"/>
    <cellStyle name="Normal_Obligasjoner" xfId="1"/>
    <cellStyle name="Percent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opLeftCell="A8" workbookViewId="0">
      <selection activeCell="K22" sqref="K22"/>
    </sheetView>
  </sheetViews>
  <sheetFormatPr defaultColWidth="9.15234375" defaultRowHeight="12.9" x14ac:dyDescent="0.35"/>
  <cols>
    <col min="1" max="1" width="4.15234375" style="42" customWidth="1"/>
    <col min="2" max="2" width="5.3828125" style="42" customWidth="1"/>
    <col min="3" max="3" width="16.84375" style="42" customWidth="1"/>
    <col min="4" max="5" width="9.15234375" style="42" customWidth="1"/>
    <col min="6" max="9" width="9.15234375" style="42"/>
    <col min="10" max="11" width="8.3046875" style="42" customWidth="1"/>
    <col min="12" max="16384" width="9.15234375" style="42"/>
  </cols>
  <sheetData>
    <row r="1" spans="1:11" hidden="1" x14ac:dyDescent="0.35">
      <c r="B1" s="8"/>
      <c r="C1" s="9" t="s">
        <v>0</v>
      </c>
      <c r="D1" s="9"/>
      <c r="E1" s="9"/>
      <c r="F1" s="9"/>
      <c r="G1" s="9"/>
      <c r="H1" s="9"/>
      <c r="I1" s="9"/>
      <c r="J1" s="9"/>
      <c r="K1" s="9"/>
    </row>
    <row r="2" spans="1:11" hidden="1" x14ac:dyDescent="0.35">
      <c r="B2" s="8"/>
      <c r="C2" s="9"/>
      <c r="D2" s="9"/>
      <c r="E2" s="9"/>
      <c r="F2" s="9"/>
      <c r="G2" s="9"/>
      <c r="H2" s="9"/>
      <c r="I2" s="9"/>
      <c r="J2" s="9"/>
      <c r="K2" s="9"/>
    </row>
    <row r="3" spans="1:11" hidden="1" x14ac:dyDescent="0.35">
      <c r="B3" s="8"/>
      <c r="C3" s="9" t="s">
        <v>1</v>
      </c>
      <c r="D3" s="10">
        <v>150</v>
      </c>
      <c r="E3" s="9"/>
      <c r="F3" s="9"/>
      <c r="G3" s="9"/>
      <c r="H3" s="9"/>
      <c r="I3" s="9"/>
      <c r="J3" s="9"/>
      <c r="K3" s="9"/>
    </row>
    <row r="4" spans="1:11" hidden="1" x14ac:dyDescent="0.35">
      <c r="B4" s="8"/>
      <c r="C4" s="9" t="s">
        <v>2</v>
      </c>
      <c r="D4" s="11">
        <v>0.05</v>
      </c>
      <c r="E4" s="9"/>
      <c r="F4" s="9"/>
      <c r="G4" s="9"/>
      <c r="H4" s="9"/>
      <c r="I4" s="9"/>
      <c r="J4" s="9"/>
      <c r="K4" s="9"/>
    </row>
    <row r="5" spans="1:11" hidden="1" x14ac:dyDescent="0.35">
      <c r="B5" s="8"/>
      <c r="C5" s="9" t="s">
        <v>3</v>
      </c>
      <c r="D5" s="12">
        <v>3</v>
      </c>
      <c r="E5" s="9"/>
      <c r="F5" s="9"/>
      <c r="G5" s="9"/>
      <c r="H5" s="9"/>
      <c r="I5" s="9"/>
      <c r="J5" s="9"/>
      <c r="K5" s="9"/>
    </row>
    <row r="6" spans="1:11" hidden="1" x14ac:dyDescent="0.35">
      <c r="B6" s="8"/>
      <c r="C6" s="9" t="s">
        <v>4</v>
      </c>
      <c r="D6" s="10">
        <v>3</v>
      </c>
      <c r="E6" s="9"/>
      <c r="F6" s="9"/>
      <c r="G6" s="9"/>
      <c r="H6" s="9"/>
      <c r="I6" s="9"/>
      <c r="J6" s="9"/>
      <c r="K6" s="9"/>
    </row>
    <row r="7" spans="1:11" hidden="1" x14ac:dyDescent="0.35">
      <c r="B7" s="8"/>
      <c r="C7" s="9" t="s">
        <v>5</v>
      </c>
      <c r="D7" s="10">
        <v>95</v>
      </c>
      <c r="E7" s="9">
        <f>+D3*D7/100</f>
        <v>142.5</v>
      </c>
      <c r="F7" s="9"/>
      <c r="G7" s="9"/>
      <c r="H7" s="9"/>
      <c r="I7" s="9"/>
      <c r="J7" s="9"/>
      <c r="K7" s="9"/>
    </row>
    <row r="8" spans="1:11" x14ac:dyDescent="0.35">
      <c r="B8" s="8"/>
      <c r="C8" s="9"/>
      <c r="D8" s="9"/>
      <c r="E8" s="9"/>
      <c r="F8" s="9"/>
      <c r="G8" s="9"/>
      <c r="H8" s="9"/>
      <c r="I8" s="9"/>
      <c r="J8" s="9"/>
      <c r="K8" s="9"/>
    </row>
    <row r="9" spans="1:11" x14ac:dyDescent="0.35">
      <c r="B9" s="8"/>
      <c r="C9" s="13" t="s">
        <v>39</v>
      </c>
      <c r="D9" s="9"/>
      <c r="E9" s="9"/>
      <c r="F9" s="9"/>
      <c r="G9" s="9"/>
      <c r="H9" s="9"/>
      <c r="I9" s="9"/>
      <c r="J9" s="9"/>
      <c r="K9" s="9"/>
    </row>
    <row r="10" spans="1:11" x14ac:dyDescent="0.35">
      <c r="B10" s="8"/>
      <c r="C10" s="9"/>
      <c r="D10" s="9"/>
      <c r="E10" s="9"/>
      <c r="F10" s="9"/>
      <c r="G10" s="9"/>
      <c r="H10" s="9"/>
      <c r="I10" s="9"/>
      <c r="J10" s="9"/>
      <c r="K10" s="9"/>
    </row>
    <row r="11" spans="1:11" x14ac:dyDescent="0.35">
      <c r="B11" s="14"/>
      <c r="C11" s="15" t="s">
        <v>6</v>
      </c>
      <c r="D11" s="16" t="s">
        <v>7</v>
      </c>
      <c r="E11" s="16">
        <v>1</v>
      </c>
      <c r="F11" s="16">
        <f>IF(E11=0,0,IF(E11=$D$6,0,E11+1))</f>
        <v>2</v>
      </c>
      <c r="G11" s="16">
        <f>IF(F11=0,0,IF(F11=$D$6,0,F11+1))</f>
        <v>3</v>
      </c>
      <c r="H11" s="17"/>
      <c r="I11" s="17"/>
    </row>
    <row r="12" spans="1:11" x14ac:dyDescent="0.35">
      <c r="B12" s="8"/>
      <c r="C12" s="9" t="s">
        <v>8</v>
      </c>
      <c r="D12" s="18"/>
      <c r="E12" s="18"/>
      <c r="F12" s="18"/>
      <c r="G12" s="18"/>
      <c r="H12" s="9"/>
      <c r="I12" s="9"/>
    </row>
    <row r="13" spans="1:11" x14ac:dyDescent="0.35">
      <c r="B13" s="8"/>
      <c r="C13" s="9" t="s">
        <v>9</v>
      </c>
      <c r="D13" s="19"/>
      <c r="E13" s="19"/>
      <c r="F13" s="19"/>
      <c r="G13" s="19"/>
      <c r="H13" s="9"/>
      <c r="I13" s="9"/>
    </row>
    <row r="14" spans="1:11" x14ac:dyDescent="0.35">
      <c r="B14" s="8"/>
      <c r="C14" s="20" t="s">
        <v>10</v>
      </c>
      <c r="D14" s="21"/>
      <c r="E14" s="21"/>
      <c r="F14" s="21"/>
      <c r="G14" s="21"/>
      <c r="H14" s="9"/>
      <c r="I14" s="9"/>
    </row>
    <row r="15" spans="1:11" x14ac:dyDescent="0.35">
      <c r="B15" s="8"/>
      <c r="D15" s="9"/>
      <c r="E15" s="9"/>
      <c r="F15" s="9"/>
      <c r="G15" s="9"/>
      <c r="H15" s="9"/>
      <c r="I15" s="9"/>
    </row>
    <row r="16" spans="1:11" x14ac:dyDescent="0.35">
      <c r="A16" s="42" t="s">
        <v>41</v>
      </c>
      <c r="B16" s="8"/>
      <c r="C16" s="9" t="s">
        <v>11</v>
      </c>
      <c r="D16" s="22"/>
      <c r="E16" s="23"/>
      <c r="F16" s="9"/>
      <c r="G16" s="9"/>
      <c r="H16" s="9"/>
      <c r="I16" s="9"/>
    </row>
    <row r="17" spans="1:11" x14ac:dyDescent="0.35">
      <c r="B17" s="8"/>
      <c r="C17" s="9"/>
      <c r="D17" s="9"/>
      <c r="E17" s="9"/>
      <c r="F17" s="9"/>
      <c r="G17" s="9"/>
      <c r="H17" s="9"/>
      <c r="I17" s="9"/>
    </row>
    <row r="18" spans="1:11" x14ac:dyDescent="0.35">
      <c r="B18" s="8"/>
      <c r="C18" s="24" t="s">
        <v>12</v>
      </c>
      <c r="D18" s="9"/>
      <c r="E18" s="9"/>
      <c r="F18" s="9"/>
      <c r="G18" s="9"/>
      <c r="H18" s="9"/>
      <c r="I18" s="9"/>
    </row>
    <row r="19" spans="1:11" x14ac:dyDescent="0.35">
      <c r="A19" s="42" t="s">
        <v>42</v>
      </c>
      <c r="B19" s="8"/>
      <c r="C19" s="25"/>
      <c r="D19" s="21"/>
      <c r="E19" s="20">
        <v>1</v>
      </c>
      <c r="F19" s="20">
        <v>2</v>
      </c>
      <c r="G19" s="20">
        <v>3</v>
      </c>
      <c r="H19" s="9"/>
      <c r="I19" s="9"/>
    </row>
    <row r="20" spans="1:11" x14ac:dyDescent="0.35">
      <c r="B20" s="8"/>
      <c r="C20" s="9" t="s">
        <v>13</v>
      </c>
      <c r="D20" s="9"/>
      <c r="E20" s="18"/>
      <c r="F20" s="18"/>
      <c r="G20" s="18"/>
      <c r="H20" s="9"/>
      <c r="I20" s="9"/>
    </row>
    <row r="21" spans="1:11" x14ac:dyDescent="0.35">
      <c r="B21" s="8"/>
      <c r="C21" s="9"/>
      <c r="D21" s="9"/>
      <c r="E21" s="18"/>
      <c r="F21" s="18"/>
      <c r="G21" s="18"/>
      <c r="H21" s="9"/>
      <c r="I21" s="9"/>
    </row>
    <row r="22" spans="1:11" x14ac:dyDescent="0.35">
      <c r="B22" s="8"/>
      <c r="C22" s="26" t="s">
        <v>14</v>
      </c>
      <c r="D22" s="26"/>
      <c r="E22" s="27"/>
      <c r="F22" s="27"/>
      <c r="G22" s="27"/>
      <c r="H22" s="9"/>
      <c r="I22" s="9"/>
    </row>
    <row r="23" spans="1:11" x14ac:dyDescent="0.35">
      <c r="B23" s="8"/>
      <c r="C23" s="26" t="s">
        <v>15</v>
      </c>
      <c r="D23" s="26"/>
      <c r="E23" s="27"/>
      <c r="F23" s="27"/>
      <c r="G23" s="27"/>
      <c r="H23" s="9"/>
      <c r="I23" s="9"/>
    </row>
    <row r="24" spans="1:11" x14ac:dyDescent="0.35">
      <c r="B24" s="8"/>
      <c r="C24" s="26" t="s">
        <v>16</v>
      </c>
      <c r="D24" s="26"/>
      <c r="E24" s="27"/>
      <c r="F24" s="27"/>
      <c r="G24" s="27"/>
      <c r="H24" s="9"/>
      <c r="I24" s="9"/>
    </row>
    <row r="25" spans="1:11" hidden="1" x14ac:dyDescent="0.35">
      <c r="B25" s="8"/>
      <c r="C25" s="26"/>
      <c r="D25" s="26"/>
      <c r="E25" s="27"/>
      <c r="F25" s="27"/>
      <c r="G25" s="27"/>
      <c r="H25" s="9"/>
      <c r="I25" s="9"/>
    </row>
    <row r="26" spans="1:11" x14ac:dyDescent="0.35">
      <c r="B26" s="8"/>
      <c r="C26" s="20" t="s">
        <v>17</v>
      </c>
      <c r="D26" s="21"/>
      <c r="E26" s="21"/>
      <c r="F26" s="21"/>
      <c r="G26" s="21"/>
      <c r="H26" s="9"/>
      <c r="I26" s="9"/>
    </row>
    <row r="27" spans="1:11" x14ac:dyDescent="0.35">
      <c r="B27" s="8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35">
      <c r="B28" s="8"/>
      <c r="C28" s="26"/>
      <c r="D28" s="27"/>
      <c r="E28" s="27"/>
      <c r="F28" s="27"/>
      <c r="G28" s="27"/>
      <c r="H28" s="27"/>
      <c r="I28" s="27"/>
      <c r="J28" s="26"/>
      <c r="K28" s="27"/>
    </row>
    <row r="29" spans="1:11" x14ac:dyDescent="0.35">
      <c r="B29" s="29" t="s">
        <v>34</v>
      </c>
      <c r="C29" s="26"/>
      <c r="D29" s="26"/>
      <c r="E29" s="26"/>
      <c r="F29" s="26"/>
      <c r="G29" s="26"/>
      <c r="H29" s="26"/>
      <c r="I29" s="26"/>
      <c r="J29" s="26"/>
      <c r="K29" s="26"/>
    </row>
    <row r="30" spans="1:11" x14ac:dyDescent="0.35">
      <c r="A30" s="42" t="s">
        <v>43</v>
      </c>
      <c r="B30" s="31" t="s">
        <v>18</v>
      </c>
      <c r="C30" s="32" t="s">
        <v>18</v>
      </c>
      <c r="D30" s="33"/>
      <c r="E30" s="33" t="s">
        <v>19</v>
      </c>
      <c r="F30" s="33" t="s">
        <v>19</v>
      </c>
      <c r="G30" s="33" t="s">
        <v>20</v>
      </c>
      <c r="H30" s="34" t="s">
        <v>21</v>
      </c>
      <c r="I30" s="33" t="s">
        <v>22</v>
      </c>
      <c r="J30" s="33" t="s">
        <v>23</v>
      </c>
      <c r="K30" s="33" t="s">
        <v>24</v>
      </c>
    </row>
    <row r="31" spans="1:11" x14ac:dyDescent="0.35">
      <c r="B31" s="35" t="s">
        <v>37</v>
      </c>
      <c r="C31" s="36"/>
      <c r="D31" s="37" t="s">
        <v>25</v>
      </c>
      <c r="E31" s="37" t="s">
        <v>26</v>
      </c>
      <c r="F31" s="37" t="s">
        <v>26</v>
      </c>
      <c r="G31" s="37" t="s">
        <v>27</v>
      </c>
      <c r="H31" s="37" t="s">
        <v>28</v>
      </c>
      <c r="I31" s="37" t="s">
        <v>27</v>
      </c>
      <c r="J31" s="37"/>
      <c r="K31" s="37"/>
    </row>
    <row r="32" spans="1:11" x14ac:dyDescent="0.35">
      <c r="B32" s="38">
        <v>1920</v>
      </c>
      <c r="C32" s="39" t="s">
        <v>29</v>
      </c>
      <c r="D32" s="5"/>
      <c r="E32" s="6"/>
      <c r="F32" s="6"/>
      <c r="G32" s="6"/>
      <c r="H32" s="6"/>
      <c r="I32" s="6"/>
      <c r="J32" s="6"/>
      <c r="K32" s="6"/>
    </row>
    <row r="33" spans="2:11" x14ac:dyDescent="0.35">
      <c r="B33" s="40">
        <v>2150</v>
      </c>
      <c r="C33" s="41" t="s">
        <v>30</v>
      </c>
      <c r="D33" s="1"/>
      <c r="E33" s="2"/>
      <c r="F33" s="2"/>
      <c r="G33" s="2"/>
      <c r="H33" s="2"/>
      <c r="I33" s="2"/>
      <c r="J33" s="2"/>
      <c r="K33" s="2"/>
    </row>
    <row r="34" spans="2:11" x14ac:dyDescent="0.35">
      <c r="B34" s="40">
        <v>8150</v>
      </c>
      <c r="C34" s="41" t="s">
        <v>31</v>
      </c>
      <c r="D34" s="1"/>
      <c r="E34" s="2"/>
      <c r="F34" s="2"/>
      <c r="G34" s="2"/>
      <c r="H34" s="2"/>
      <c r="I34" s="2"/>
      <c r="J34" s="2"/>
      <c r="K34" s="2"/>
    </row>
    <row r="35" spans="2:11" x14ac:dyDescent="0.35">
      <c r="B35" s="40"/>
      <c r="C35" s="41" t="s">
        <v>32</v>
      </c>
      <c r="D35" s="1">
        <f>SUM(D32:D34)</f>
        <v>0</v>
      </c>
      <c r="E35" s="2"/>
      <c r="F35" s="3"/>
      <c r="G35" s="2"/>
      <c r="H35" s="2"/>
      <c r="I35" s="2"/>
      <c r="J35" s="2"/>
      <c r="K35" s="2"/>
    </row>
    <row r="36" spans="2:11" x14ac:dyDescent="0.35">
      <c r="B36" s="8"/>
      <c r="C36" s="9"/>
      <c r="D36" s="26"/>
      <c r="E36" s="18"/>
      <c r="F36" s="18"/>
      <c r="G36" s="27"/>
      <c r="H36" s="18"/>
      <c r="I36" s="18"/>
      <c r="J36" s="27"/>
      <c r="K36" s="18"/>
    </row>
    <row r="37" spans="2:11" x14ac:dyDescent="0.35">
      <c r="B37" s="30" t="s">
        <v>35</v>
      </c>
      <c r="C37" s="9"/>
      <c r="D37" s="26"/>
      <c r="E37" s="18"/>
      <c r="F37" s="18"/>
      <c r="G37" s="27"/>
      <c r="H37" s="18"/>
      <c r="I37" s="18"/>
      <c r="J37" s="27"/>
      <c r="K37" s="18"/>
    </row>
    <row r="38" spans="2:11" x14ac:dyDescent="0.35">
      <c r="B38" s="31" t="s">
        <v>18</v>
      </c>
      <c r="C38" s="32" t="s">
        <v>18</v>
      </c>
      <c r="D38" s="33"/>
      <c r="E38" s="33" t="s">
        <v>19</v>
      </c>
      <c r="F38" s="33" t="s">
        <v>19</v>
      </c>
      <c r="G38" s="33" t="s">
        <v>20</v>
      </c>
      <c r="H38" s="34" t="s">
        <v>21</v>
      </c>
      <c r="I38" s="33" t="s">
        <v>22</v>
      </c>
      <c r="J38" s="33" t="s">
        <v>23</v>
      </c>
      <c r="K38" s="33" t="s">
        <v>24</v>
      </c>
    </row>
    <row r="39" spans="2:11" x14ac:dyDescent="0.35">
      <c r="B39" s="35" t="s">
        <v>37</v>
      </c>
      <c r="C39" s="36"/>
      <c r="D39" s="37" t="s">
        <v>25</v>
      </c>
      <c r="E39" s="37" t="s">
        <v>26</v>
      </c>
      <c r="F39" s="37" t="s">
        <v>26</v>
      </c>
      <c r="G39" s="37" t="s">
        <v>27</v>
      </c>
      <c r="H39" s="37" t="s">
        <v>28</v>
      </c>
      <c r="I39" s="37" t="s">
        <v>27</v>
      </c>
      <c r="J39" s="37"/>
      <c r="K39" s="37"/>
    </row>
    <row r="40" spans="2:11" x14ac:dyDescent="0.35">
      <c r="B40" s="38">
        <v>1920</v>
      </c>
      <c r="C40" s="39" t="s">
        <v>29</v>
      </c>
      <c r="D40" s="7"/>
      <c r="E40" s="7"/>
      <c r="F40" s="7"/>
      <c r="G40" s="7"/>
      <c r="H40" s="7"/>
      <c r="I40" s="7"/>
      <c r="J40" s="7"/>
      <c r="K40" s="7"/>
    </row>
    <row r="41" spans="2:11" x14ac:dyDescent="0.35">
      <c r="B41" s="40">
        <v>2150</v>
      </c>
      <c r="C41" s="41" t="s">
        <v>30</v>
      </c>
      <c r="D41" s="4"/>
      <c r="E41" s="4"/>
      <c r="F41" s="28"/>
      <c r="G41" s="4"/>
      <c r="H41" s="4"/>
      <c r="I41" s="4"/>
      <c r="J41" s="4"/>
      <c r="K41" s="4"/>
    </row>
    <row r="42" spans="2:11" x14ac:dyDescent="0.35">
      <c r="B42" s="40">
        <v>8150</v>
      </c>
      <c r="C42" s="41" t="s">
        <v>31</v>
      </c>
      <c r="D42" s="4"/>
      <c r="E42" s="4"/>
      <c r="F42" s="4"/>
      <c r="G42" s="4"/>
      <c r="H42" s="4"/>
      <c r="I42" s="4"/>
      <c r="J42" s="4"/>
      <c r="K42" s="4"/>
    </row>
    <row r="43" spans="2:11" x14ac:dyDescent="0.35">
      <c r="B43" s="40"/>
      <c r="C43" s="41" t="s">
        <v>32</v>
      </c>
      <c r="D43" s="4"/>
      <c r="E43" s="4"/>
      <c r="F43" s="4"/>
      <c r="G43" s="4"/>
      <c r="H43" s="4"/>
      <c r="I43" s="4"/>
      <c r="J43" s="4"/>
      <c r="K43" s="4"/>
    </row>
    <row r="44" spans="2:11" x14ac:dyDescent="0.35">
      <c r="B44" s="8"/>
      <c r="C44" s="9"/>
      <c r="D44" s="26"/>
      <c r="E44" s="18"/>
      <c r="F44" s="18"/>
      <c r="G44" s="27"/>
      <c r="H44" s="18"/>
      <c r="I44" s="18"/>
      <c r="J44" s="27"/>
      <c r="K44" s="18"/>
    </row>
    <row r="45" spans="2:11" x14ac:dyDescent="0.35">
      <c r="B45" s="30" t="s">
        <v>36</v>
      </c>
      <c r="C45" s="9"/>
      <c r="D45" s="26"/>
      <c r="E45" s="18"/>
      <c r="F45" s="18"/>
      <c r="G45" s="27"/>
      <c r="H45" s="18"/>
      <c r="I45" s="18"/>
      <c r="J45" s="27"/>
      <c r="K45" s="18"/>
    </row>
    <row r="46" spans="2:11" x14ac:dyDescent="0.35">
      <c r="B46" s="31" t="s">
        <v>18</v>
      </c>
      <c r="C46" s="32" t="s">
        <v>18</v>
      </c>
      <c r="D46" s="33"/>
      <c r="E46" s="33" t="s">
        <v>19</v>
      </c>
      <c r="F46" s="33" t="s">
        <v>19</v>
      </c>
      <c r="G46" s="33" t="s">
        <v>20</v>
      </c>
      <c r="H46" s="34" t="s">
        <v>21</v>
      </c>
      <c r="I46" s="33" t="s">
        <v>22</v>
      </c>
      <c r="J46" s="33" t="s">
        <v>23</v>
      </c>
      <c r="K46" s="33" t="s">
        <v>24</v>
      </c>
    </row>
    <row r="47" spans="2:11" x14ac:dyDescent="0.35">
      <c r="B47" s="35" t="s">
        <v>37</v>
      </c>
      <c r="C47" s="36"/>
      <c r="D47" s="37" t="s">
        <v>25</v>
      </c>
      <c r="E47" s="37" t="s">
        <v>26</v>
      </c>
      <c r="F47" s="37" t="s">
        <v>26</v>
      </c>
      <c r="G47" s="37" t="s">
        <v>27</v>
      </c>
      <c r="H47" s="37" t="s">
        <v>28</v>
      </c>
      <c r="I47" s="37" t="s">
        <v>27</v>
      </c>
      <c r="J47" s="37"/>
      <c r="K47" s="37"/>
    </row>
    <row r="48" spans="2:11" x14ac:dyDescent="0.35">
      <c r="B48" s="38">
        <v>1920</v>
      </c>
      <c r="C48" s="39" t="s">
        <v>29</v>
      </c>
      <c r="D48" s="5"/>
      <c r="E48" s="6"/>
      <c r="F48" s="6"/>
      <c r="G48" s="6"/>
      <c r="H48" s="6"/>
      <c r="I48" s="6"/>
      <c r="J48" s="6"/>
      <c r="K48" s="6"/>
    </row>
    <row r="49" spans="2:11" x14ac:dyDescent="0.35">
      <c r="B49" s="40">
        <v>2150</v>
      </c>
      <c r="C49" s="41" t="s">
        <v>30</v>
      </c>
      <c r="D49" s="2">
        <f>+K41</f>
        <v>0</v>
      </c>
      <c r="E49" s="2"/>
      <c r="F49" s="2"/>
      <c r="G49" s="2"/>
      <c r="H49" s="2"/>
      <c r="I49" s="2"/>
      <c r="J49" s="2"/>
      <c r="K49" s="2"/>
    </row>
    <row r="50" spans="2:11" x14ac:dyDescent="0.35">
      <c r="B50" s="40">
        <v>8150</v>
      </c>
      <c r="C50" s="41" t="s">
        <v>31</v>
      </c>
      <c r="D50" s="1"/>
      <c r="E50" s="2"/>
      <c r="F50" s="2"/>
      <c r="G50" s="2"/>
      <c r="H50" s="2"/>
      <c r="I50" s="2"/>
      <c r="J50" s="2"/>
      <c r="K50" s="2"/>
    </row>
    <row r="51" spans="2:11" x14ac:dyDescent="0.35">
      <c r="B51" s="40"/>
      <c r="C51" s="41" t="s">
        <v>32</v>
      </c>
      <c r="D51" s="1"/>
      <c r="E51" s="2"/>
      <c r="F51" s="2"/>
      <c r="G51" s="2"/>
      <c r="H51" s="2"/>
      <c r="I51" s="2"/>
      <c r="J51" s="2"/>
      <c r="K51" s="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tabSelected="1" topLeftCell="A8" workbookViewId="0">
      <selection activeCell="H11" sqref="H11"/>
    </sheetView>
  </sheetViews>
  <sheetFormatPr defaultColWidth="9.15234375" defaultRowHeight="12.9" x14ac:dyDescent="0.35"/>
  <cols>
    <col min="1" max="1" width="3.53515625" style="42" customWidth="1"/>
    <col min="2" max="2" width="5.3828125" style="42" customWidth="1"/>
    <col min="3" max="3" width="16.84375" style="42" customWidth="1"/>
    <col min="4" max="5" width="9.15234375" style="42" customWidth="1"/>
    <col min="6" max="9" width="9.15234375" style="42"/>
    <col min="10" max="11" width="8.3046875" style="42" customWidth="1"/>
    <col min="12" max="16384" width="9.15234375" style="42"/>
  </cols>
  <sheetData>
    <row r="1" spans="2:11" hidden="1" x14ac:dyDescent="0.35">
      <c r="B1" s="8"/>
      <c r="C1" s="9" t="s">
        <v>0</v>
      </c>
      <c r="D1" s="9"/>
      <c r="E1" s="9"/>
      <c r="F1" s="9"/>
      <c r="G1" s="9"/>
      <c r="H1" s="9"/>
      <c r="I1" s="9"/>
      <c r="J1" s="9"/>
      <c r="K1" s="9"/>
    </row>
    <row r="2" spans="2:11" hidden="1" x14ac:dyDescent="0.35">
      <c r="B2" s="8"/>
      <c r="C2" s="9"/>
      <c r="D2" s="9"/>
      <c r="E2" s="9"/>
      <c r="F2" s="9"/>
      <c r="G2" s="9"/>
      <c r="H2" s="9"/>
      <c r="I2" s="9"/>
      <c r="J2" s="9"/>
      <c r="K2" s="9"/>
    </row>
    <row r="3" spans="2:11" hidden="1" x14ac:dyDescent="0.35">
      <c r="B3" s="8"/>
      <c r="C3" s="9" t="s">
        <v>1</v>
      </c>
      <c r="D3" s="10">
        <v>150</v>
      </c>
      <c r="E3" s="9"/>
      <c r="F3" s="9"/>
      <c r="G3" s="9"/>
      <c r="H3" s="9"/>
      <c r="I3" s="9"/>
      <c r="J3" s="9"/>
      <c r="K3" s="9"/>
    </row>
    <row r="4" spans="2:11" hidden="1" x14ac:dyDescent="0.35">
      <c r="B4" s="8"/>
      <c r="C4" s="9" t="s">
        <v>2</v>
      </c>
      <c r="D4" s="11">
        <v>0.05</v>
      </c>
      <c r="E4" s="9"/>
      <c r="F4" s="9"/>
      <c r="G4" s="9"/>
      <c r="H4" s="9"/>
      <c r="I4" s="9"/>
      <c r="J4" s="9"/>
      <c r="K4" s="9"/>
    </row>
    <row r="5" spans="2:11" hidden="1" x14ac:dyDescent="0.35">
      <c r="B5" s="8"/>
      <c r="C5" s="9" t="s">
        <v>3</v>
      </c>
      <c r="D5" s="12">
        <v>3</v>
      </c>
      <c r="E5" s="9"/>
      <c r="F5" s="9"/>
      <c r="G5" s="9"/>
      <c r="H5" s="9"/>
      <c r="I5" s="9"/>
      <c r="J5" s="9"/>
      <c r="K5" s="9"/>
    </row>
    <row r="6" spans="2:11" hidden="1" x14ac:dyDescent="0.35">
      <c r="B6" s="8"/>
      <c r="C6" s="9" t="s">
        <v>4</v>
      </c>
      <c r="D6" s="10">
        <v>3</v>
      </c>
      <c r="E6" s="9"/>
      <c r="F6" s="9"/>
      <c r="G6" s="9"/>
      <c r="H6" s="9"/>
      <c r="I6" s="9"/>
      <c r="J6" s="9"/>
      <c r="K6" s="9"/>
    </row>
    <row r="7" spans="2:11" hidden="1" x14ac:dyDescent="0.35">
      <c r="B7" s="8"/>
      <c r="C7" s="9" t="s">
        <v>5</v>
      </c>
      <c r="D7" s="10">
        <v>95</v>
      </c>
      <c r="E7" s="9">
        <f>+D3*D7/100</f>
        <v>142.5</v>
      </c>
      <c r="F7" s="9"/>
      <c r="G7" s="9"/>
      <c r="H7" s="9"/>
      <c r="I7" s="9"/>
      <c r="J7" s="9"/>
      <c r="K7" s="9"/>
    </row>
    <row r="8" spans="2:11" x14ac:dyDescent="0.35">
      <c r="B8" s="8"/>
      <c r="C8" s="9"/>
      <c r="D8" s="9"/>
      <c r="E8" s="9"/>
      <c r="F8" s="9"/>
      <c r="G8" s="9"/>
      <c r="H8" s="9"/>
      <c r="I8" s="9"/>
      <c r="J8" s="9"/>
      <c r="K8" s="9"/>
    </row>
    <row r="9" spans="2:11" x14ac:dyDescent="0.35">
      <c r="B9" s="8"/>
      <c r="C9" s="13" t="s">
        <v>38</v>
      </c>
      <c r="D9" s="9"/>
      <c r="E9" s="9"/>
      <c r="F9" s="9"/>
      <c r="G9" s="9"/>
      <c r="H9" s="9"/>
      <c r="I9" s="9"/>
      <c r="J9" s="9"/>
      <c r="K9" s="9"/>
    </row>
    <row r="10" spans="2:11" x14ac:dyDescent="0.35">
      <c r="B10" s="8"/>
      <c r="C10" s="13"/>
      <c r="D10" s="9"/>
      <c r="E10" s="9"/>
      <c r="F10" s="9"/>
      <c r="G10" s="9"/>
      <c r="H10" s="9"/>
      <c r="I10" s="9"/>
      <c r="J10" s="9"/>
      <c r="K10" s="9"/>
    </row>
    <row r="11" spans="2:11" x14ac:dyDescent="0.35">
      <c r="B11" s="8"/>
      <c r="C11" s="9" t="s">
        <v>44</v>
      </c>
      <c r="D11" s="9"/>
      <c r="E11" s="9">
        <v>150</v>
      </c>
      <c r="F11" s="28">
        <v>0.95</v>
      </c>
      <c r="G11" s="45" t="s">
        <v>45</v>
      </c>
      <c r="H11" s="46">
        <f>+E11*F11</f>
        <v>142.5</v>
      </c>
      <c r="I11" s="9"/>
      <c r="J11" s="9"/>
      <c r="K11" s="9"/>
    </row>
    <row r="12" spans="2:11" x14ac:dyDescent="0.35">
      <c r="B12" s="8"/>
      <c r="C12" s="9"/>
      <c r="D12" s="9"/>
      <c r="E12" s="9"/>
      <c r="F12" s="9"/>
      <c r="G12" s="9"/>
      <c r="H12" s="9"/>
      <c r="I12" s="9"/>
      <c r="J12" s="9"/>
      <c r="K12" s="9"/>
    </row>
    <row r="13" spans="2:11" x14ac:dyDescent="0.35">
      <c r="B13" s="14"/>
      <c r="C13" s="15" t="s">
        <v>6</v>
      </c>
      <c r="D13" s="16" t="s">
        <v>7</v>
      </c>
      <c r="E13" s="16">
        <v>1</v>
      </c>
      <c r="F13" s="16">
        <f>IF(E13=0,0,IF(E13=$D$6,0,E13+1))</f>
        <v>2</v>
      </c>
      <c r="G13" s="16">
        <f>IF(F13=0,0,IF(F13=$D$6,0,F13+1))</f>
        <v>3</v>
      </c>
      <c r="H13" s="17"/>
      <c r="I13" s="17"/>
    </row>
    <row r="14" spans="2:11" x14ac:dyDescent="0.35">
      <c r="B14" s="8"/>
      <c r="C14" s="9" t="s">
        <v>8</v>
      </c>
      <c r="D14" s="18">
        <f>-D5</f>
        <v>-3</v>
      </c>
      <c r="E14" s="18">
        <f>-IF(E13&gt;0,$D$3*$D$4,0)</f>
        <v>-7.5</v>
      </c>
      <c r="F14" s="18">
        <f>-IF(F13&gt;0,$D$3*$D$4,0)</f>
        <v>-7.5</v>
      </c>
      <c r="G14" s="18">
        <f>-IF(G13&gt;0,$D$3*$D$4,0)</f>
        <v>-7.5</v>
      </c>
      <c r="H14" s="9"/>
      <c r="I14" s="9"/>
    </row>
    <row r="15" spans="2:11" x14ac:dyDescent="0.35">
      <c r="B15" s="8"/>
      <c r="C15" s="9" t="s">
        <v>9</v>
      </c>
      <c r="D15" s="19">
        <f>+E7</f>
        <v>142.5</v>
      </c>
      <c r="E15" s="19">
        <f>-IF(E13=$D$6,$D$3,0)</f>
        <v>0</v>
      </c>
      <c r="F15" s="19">
        <f>-IF(F13=$D$6,$D$3,0)</f>
        <v>0</v>
      </c>
      <c r="G15" s="19">
        <f>-IF(G13=$D$6,$D$3,0)</f>
        <v>-150</v>
      </c>
      <c r="H15" s="9"/>
      <c r="I15" s="9"/>
    </row>
    <row r="16" spans="2:11" x14ac:dyDescent="0.35">
      <c r="B16" s="8"/>
      <c r="C16" s="20" t="s">
        <v>10</v>
      </c>
      <c r="D16" s="21">
        <f t="shared" ref="D16:G16" si="0">SUM(D14:D15)</f>
        <v>139.5</v>
      </c>
      <c r="E16" s="21">
        <f t="shared" si="0"/>
        <v>-7.5</v>
      </c>
      <c r="F16" s="21">
        <f t="shared" si="0"/>
        <v>-7.5</v>
      </c>
      <c r="G16" s="21">
        <f t="shared" si="0"/>
        <v>-157.5</v>
      </c>
      <c r="H16" s="9"/>
      <c r="I16" s="9"/>
    </row>
    <row r="17" spans="1:11" x14ac:dyDescent="0.35">
      <c r="B17" s="8"/>
      <c r="C17" s="44"/>
      <c r="D17" s="9"/>
      <c r="E17" s="9"/>
      <c r="F17" s="9"/>
      <c r="G17" s="9"/>
      <c r="H17" s="9"/>
      <c r="I17" s="9"/>
    </row>
    <row r="18" spans="1:11" x14ac:dyDescent="0.35">
      <c r="A18" s="42" t="s">
        <v>41</v>
      </c>
      <c r="B18" s="8"/>
      <c r="C18" s="9" t="s">
        <v>11</v>
      </c>
      <c r="D18" s="43">
        <f>IRR(D16:G16,G18)</f>
        <v>7.7016229819910409E-2</v>
      </c>
      <c r="F18" s="42" t="s">
        <v>40</v>
      </c>
      <c r="G18" s="23">
        <v>0.1</v>
      </c>
      <c r="H18" s="9"/>
      <c r="I18" s="9"/>
    </row>
    <row r="19" spans="1:11" x14ac:dyDescent="0.35">
      <c r="B19" s="8"/>
      <c r="C19" s="9"/>
      <c r="D19" s="9"/>
      <c r="E19" s="9"/>
      <c r="F19" s="9"/>
      <c r="G19" s="9"/>
      <c r="H19" s="9"/>
      <c r="I19" s="9"/>
    </row>
    <row r="20" spans="1:11" x14ac:dyDescent="0.35">
      <c r="B20" s="8"/>
      <c r="C20" s="24" t="s">
        <v>12</v>
      </c>
      <c r="D20" s="9"/>
      <c r="E20" s="9"/>
      <c r="F20" s="9"/>
      <c r="G20" s="9"/>
      <c r="H20" s="9"/>
      <c r="I20" s="9"/>
    </row>
    <row r="21" spans="1:11" x14ac:dyDescent="0.35">
      <c r="A21" s="42" t="s">
        <v>42</v>
      </c>
      <c r="B21" s="8"/>
      <c r="C21" s="25"/>
      <c r="D21" s="20"/>
      <c r="E21" s="20">
        <v>1</v>
      </c>
      <c r="F21" s="20">
        <v>2</v>
      </c>
      <c r="G21" s="20">
        <v>3</v>
      </c>
      <c r="H21" s="9"/>
      <c r="I21" s="9"/>
    </row>
    <row r="22" spans="1:11" x14ac:dyDescent="0.35">
      <c r="B22" s="8"/>
      <c r="C22" s="9" t="s">
        <v>13</v>
      </c>
      <c r="D22" s="9"/>
      <c r="E22" s="18">
        <f>+D16</f>
        <v>139.5</v>
      </c>
      <c r="F22" s="18">
        <f>+E28</f>
        <v>142.74376405987749</v>
      </c>
      <c r="G22" s="18">
        <f>+F28</f>
        <v>146.23735059807208</v>
      </c>
      <c r="H22" s="9"/>
      <c r="I22" s="9"/>
    </row>
    <row r="23" spans="1:11" x14ac:dyDescent="0.35">
      <c r="B23" s="8"/>
      <c r="C23" s="9"/>
      <c r="D23" s="9"/>
      <c r="E23" s="18"/>
      <c r="F23" s="18"/>
      <c r="G23" s="18"/>
      <c r="H23" s="9"/>
      <c r="I23" s="9"/>
    </row>
    <row r="24" spans="1:11" x14ac:dyDescent="0.35">
      <c r="B24" s="8"/>
      <c r="C24" s="26" t="s">
        <v>14</v>
      </c>
      <c r="D24" s="26"/>
      <c r="E24" s="27">
        <f>+E22*$D18</f>
        <v>10.743764059877503</v>
      </c>
      <c r="F24" s="27">
        <f>IF(F22&gt;0,+F22*$D$18,0)</f>
        <v>10.993586538194593</v>
      </c>
      <c r="G24" s="27">
        <f>IF(G22&gt;0,+G22*$D$18,0)</f>
        <v>11.262649401915933</v>
      </c>
      <c r="H24" s="9"/>
      <c r="I24" s="9"/>
    </row>
    <row r="25" spans="1:11" x14ac:dyDescent="0.35">
      <c r="B25" s="8"/>
      <c r="C25" s="26" t="s">
        <v>15</v>
      </c>
      <c r="D25" s="26"/>
      <c r="E25" s="27">
        <f>+E14</f>
        <v>-7.5</v>
      </c>
      <c r="F25" s="27">
        <f>+F14</f>
        <v>-7.5</v>
      </c>
      <c r="G25" s="27">
        <f>+G14</f>
        <v>-7.5</v>
      </c>
      <c r="H25" s="9"/>
      <c r="I25" s="9"/>
    </row>
    <row r="26" spans="1:11" x14ac:dyDescent="0.35">
      <c r="B26" s="8"/>
      <c r="C26" s="26" t="s">
        <v>16</v>
      </c>
      <c r="D26" s="26"/>
      <c r="E26" s="27">
        <f>+E24+E25</f>
        <v>3.2437640598775026</v>
      </c>
      <c r="F26" s="27">
        <f>+F24+F25</f>
        <v>3.4935865381945934</v>
      </c>
      <c r="G26" s="27">
        <f>+G24+G25</f>
        <v>3.7626494019159331</v>
      </c>
      <c r="H26" s="9"/>
      <c r="I26" s="9"/>
    </row>
    <row r="27" spans="1:11" hidden="1" x14ac:dyDescent="0.35">
      <c r="B27" s="8"/>
      <c r="C27" s="26"/>
      <c r="D27" s="26"/>
      <c r="E27" s="27"/>
      <c r="F27" s="27"/>
      <c r="G27" s="27"/>
      <c r="H27" s="9"/>
      <c r="I27" s="9"/>
    </row>
    <row r="28" spans="1:11" x14ac:dyDescent="0.35">
      <c r="B28" s="8"/>
      <c r="C28" s="20" t="s">
        <v>17</v>
      </c>
      <c r="D28" s="20"/>
      <c r="E28" s="21">
        <f>+E22+E26</f>
        <v>142.74376405987749</v>
      </c>
      <c r="F28" s="21">
        <f>+F22+F26</f>
        <v>146.23735059807208</v>
      </c>
      <c r="G28" s="21">
        <f>+G22+G26</f>
        <v>149.99999999998801</v>
      </c>
      <c r="H28" s="9"/>
      <c r="I28" s="9"/>
    </row>
    <row r="29" spans="1:11" x14ac:dyDescent="0.35">
      <c r="B29" s="8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35">
      <c r="B30" s="8"/>
      <c r="C30" s="26"/>
      <c r="D30" s="27"/>
      <c r="E30" s="27"/>
      <c r="F30" s="27"/>
      <c r="G30" s="27"/>
      <c r="H30" s="27"/>
      <c r="I30" s="27"/>
      <c r="J30" s="26"/>
      <c r="K30" s="27"/>
    </row>
    <row r="31" spans="1:11" x14ac:dyDescent="0.35">
      <c r="B31" s="29" t="s">
        <v>34</v>
      </c>
      <c r="C31" s="26"/>
      <c r="D31" s="26"/>
      <c r="E31" s="26"/>
      <c r="F31" s="26"/>
      <c r="G31" s="26"/>
      <c r="H31" s="26"/>
      <c r="I31" s="26"/>
      <c r="J31" s="26"/>
      <c r="K31" s="26"/>
    </row>
    <row r="32" spans="1:11" x14ac:dyDescent="0.35">
      <c r="A32" s="42" t="s">
        <v>43</v>
      </c>
      <c r="B32" s="31" t="s">
        <v>18</v>
      </c>
      <c r="C32" s="32" t="s">
        <v>18</v>
      </c>
      <c r="D32" s="33"/>
      <c r="E32" s="33" t="s">
        <v>19</v>
      </c>
      <c r="F32" s="33" t="s">
        <v>19</v>
      </c>
      <c r="G32" s="33" t="s">
        <v>20</v>
      </c>
      <c r="H32" s="34" t="s">
        <v>21</v>
      </c>
      <c r="I32" s="33" t="s">
        <v>22</v>
      </c>
      <c r="J32" s="33" t="s">
        <v>23</v>
      </c>
      <c r="K32" s="33" t="s">
        <v>24</v>
      </c>
    </row>
    <row r="33" spans="2:11" x14ac:dyDescent="0.35">
      <c r="B33" s="35" t="s">
        <v>37</v>
      </c>
      <c r="C33" s="36"/>
      <c r="D33" s="37" t="s">
        <v>25</v>
      </c>
      <c r="E33" s="37" t="s">
        <v>26</v>
      </c>
      <c r="F33" s="37" t="s">
        <v>26</v>
      </c>
      <c r="G33" s="37" t="s">
        <v>27</v>
      </c>
      <c r="H33" s="37" t="s">
        <v>28</v>
      </c>
      <c r="I33" s="37" t="s">
        <v>27</v>
      </c>
      <c r="J33" s="37"/>
      <c r="K33" s="37"/>
    </row>
    <row r="34" spans="2:11" x14ac:dyDescent="0.35">
      <c r="B34" s="38">
        <v>1920</v>
      </c>
      <c r="C34" s="39" t="s">
        <v>29</v>
      </c>
      <c r="D34" s="5"/>
      <c r="E34" s="6">
        <f>+E22</f>
        <v>139.5</v>
      </c>
      <c r="F34" s="6">
        <f>+E25</f>
        <v>-7.5</v>
      </c>
      <c r="G34" s="6"/>
      <c r="H34" s="6"/>
      <c r="I34" s="6"/>
      <c r="J34" s="6"/>
      <c r="K34" s="6"/>
    </row>
    <row r="35" spans="2:11" x14ac:dyDescent="0.35">
      <c r="B35" s="40">
        <v>2150</v>
      </c>
      <c r="C35" s="41" t="s">
        <v>30</v>
      </c>
      <c r="D35" s="1"/>
      <c r="E35" s="2">
        <f>-E22</f>
        <v>-139.5</v>
      </c>
      <c r="F35" s="2"/>
      <c r="G35" s="2">
        <f>SUM(D35:F35)</f>
        <v>-139.5</v>
      </c>
      <c r="H35" s="2">
        <f>-E26</f>
        <v>-3.2437640598775026</v>
      </c>
      <c r="I35" s="2">
        <f>SUM(G35:H35)</f>
        <v>-142.74376405987749</v>
      </c>
      <c r="J35" s="2"/>
      <c r="K35" s="2">
        <f>+I35</f>
        <v>-142.74376405987749</v>
      </c>
    </row>
    <row r="36" spans="2:11" x14ac:dyDescent="0.35">
      <c r="B36" s="40">
        <v>8150</v>
      </c>
      <c r="C36" s="41" t="s">
        <v>31</v>
      </c>
      <c r="D36" s="1"/>
      <c r="E36" s="2"/>
      <c r="F36" s="2">
        <f>-F34</f>
        <v>7.5</v>
      </c>
      <c r="G36" s="2">
        <f>SUM(D36:F36)</f>
        <v>7.5</v>
      </c>
      <c r="H36" s="2">
        <f>-H35</f>
        <v>3.2437640598775026</v>
      </c>
      <c r="I36" s="2">
        <f>SUM(G36:H36)</f>
        <v>10.743764059877503</v>
      </c>
      <c r="J36" s="2">
        <f>+I36</f>
        <v>10.743764059877503</v>
      </c>
      <c r="K36" s="2"/>
    </row>
    <row r="37" spans="2:11" x14ac:dyDescent="0.35">
      <c r="B37" s="40"/>
      <c r="C37" s="41" t="s">
        <v>32</v>
      </c>
      <c r="D37" s="1">
        <f>SUM(D34:D36)</f>
        <v>0</v>
      </c>
      <c r="E37" s="2">
        <f>SUM(E34:E36)</f>
        <v>0</v>
      </c>
      <c r="F37" s="3" t="s">
        <v>33</v>
      </c>
      <c r="G37" s="2"/>
      <c r="H37" s="2"/>
      <c r="I37" s="2"/>
      <c r="J37" s="2"/>
      <c r="K37" s="2"/>
    </row>
    <row r="38" spans="2:11" x14ac:dyDescent="0.35">
      <c r="B38" s="8"/>
      <c r="C38" s="9"/>
      <c r="D38" s="26"/>
      <c r="E38" s="18"/>
      <c r="F38" s="18"/>
      <c r="G38" s="27"/>
      <c r="H38" s="18"/>
      <c r="I38" s="18"/>
      <c r="J38" s="27"/>
      <c r="K38" s="18"/>
    </row>
    <row r="39" spans="2:11" x14ac:dyDescent="0.35">
      <c r="B39" s="30" t="s">
        <v>35</v>
      </c>
      <c r="C39" s="9"/>
      <c r="D39" s="26"/>
      <c r="E39" s="18"/>
      <c r="F39" s="18"/>
      <c r="G39" s="27"/>
      <c r="H39" s="18"/>
      <c r="I39" s="18"/>
      <c r="J39" s="27"/>
      <c r="K39" s="18"/>
    </row>
    <row r="40" spans="2:11" x14ac:dyDescent="0.35">
      <c r="B40" s="31" t="s">
        <v>18</v>
      </c>
      <c r="C40" s="32" t="s">
        <v>18</v>
      </c>
      <c r="D40" s="33"/>
      <c r="E40" s="33" t="s">
        <v>19</v>
      </c>
      <c r="F40" s="33" t="s">
        <v>19</v>
      </c>
      <c r="G40" s="33" t="s">
        <v>20</v>
      </c>
      <c r="H40" s="34" t="s">
        <v>21</v>
      </c>
      <c r="I40" s="33" t="s">
        <v>22</v>
      </c>
      <c r="J40" s="33" t="s">
        <v>23</v>
      </c>
      <c r="K40" s="33" t="s">
        <v>24</v>
      </c>
    </row>
    <row r="41" spans="2:11" x14ac:dyDescent="0.35">
      <c r="B41" s="35" t="s">
        <v>37</v>
      </c>
      <c r="C41" s="36"/>
      <c r="D41" s="37" t="s">
        <v>25</v>
      </c>
      <c r="E41" s="37" t="s">
        <v>26</v>
      </c>
      <c r="F41" s="37" t="s">
        <v>26</v>
      </c>
      <c r="G41" s="37" t="s">
        <v>27</v>
      </c>
      <c r="H41" s="37" t="s">
        <v>28</v>
      </c>
      <c r="I41" s="37" t="s">
        <v>27</v>
      </c>
      <c r="J41" s="37"/>
      <c r="K41" s="37"/>
    </row>
    <row r="42" spans="2:11" x14ac:dyDescent="0.35">
      <c r="B42" s="38">
        <v>1920</v>
      </c>
      <c r="C42" s="39" t="s">
        <v>29</v>
      </c>
      <c r="D42" s="7"/>
      <c r="E42" s="7"/>
      <c r="F42" s="7">
        <f>F25</f>
        <v>-7.5</v>
      </c>
      <c r="G42" s="7"/>
      <c r="H42" s="7"/>
      <c r="I42" s="7"/>
      <c r="J42" s="7"/>
      <c r="K42" s="7"/>
    </row>
    <row r="43" spans="2:11" x14ac:dyDescent="0.35">
      <c r="B43" s="40">
        <v>2150</v>
      </c>
      <c r="C43" s="41" t="s">
        <v>30</v>
      </c>
      <c r="D43" s="4">
        <f>+K35</f>
        <v>-142.74376405987749</v>
      </c>
      <c r="E43" s="4"/>
      <c r="F43" s="28"/>
      <c r="G43" s="4">
        <f>SUM(D43:F43)</f>
        <v>-142.74376405987749</v>
      </c>
      <c r="H43" s="4">
        <f>-F26</f>
        <v>-3.4935865381945934</v>
      </c>
      <c r="I43" s="4">
        <f>SUM(G43:H43)</f>
        <v>-146.23735059807208</v>
      </c>
      <c r="J43" s="4"/>
      <c r="K43" s="4">
        <f>+I43</f>
        <v>-146.23735059807208</v>
      </c>
    </row>
    <row r="44" spans="2:11" x14ac:dyDescent="0.35">
      <c r="B44" s="40">
        <v>8150</v>
      </c>
      <c r="C44" s="41" t="s">
        <v>31</v>
      </c>
      <c r="D44" s="4"/>
      <c r="E44" s="4"/>
      <c r="F44" s="4">
        <f>-F42</f>
        <v>7.5</v>
      </c>
      <c r="G44" s="4">
        <f>SUM(D44:F44)</f>
        <v>7.5</v>
      </c>
      <c r="H44" s="4">
        <f>-H43</f>
        <v>3.4935865381945934</v>
      </c>
      <c r="I44" s="4">
        <f>SUM(G44:H44)</f>
        <v>10.993586538194593</v>
      </c>
      <c r="J44" s="4">
        <f>+I44</f>
        <v>10.993586538194593</v>
      </c>
      <c r="K44" s="4"/>
    </row>
    <row r="45" spans="2:11" x14ac:dyDescent="0.35">
      <c r="B45" s="40"/>
      <c r="C45" s="41" t="s">
        <v>32</v>
      </c>
      <c r="D45" s="4"/>
      <c r="E45" s="4"/>
      <c r="F45" s="4">
        <f>SUM(F42:F44)</f>
        <v>0</v>
      </c>
      <c r="G45" s="4"/>
      <c r="H45" s="4"/>
      <c r="I45" s="4"/>
      <c r="J45" s="4"/>
      <c r="K45" s="4"/>
    </row>
    <row r="46" spans="2:11" x14ac:dyDescent="0.35">
      <c r="B46" s="8"/>
      <c r="C46" s="9"/>
      <c r="D46" s="26"/>
      <c r="E46" s="18"/>
      <c r="F46" s="18"/>
      <c r="G46" s="27"/>
      <c r="H46" s="18"/>
      <c r="I46" s="18"/>
      <c r="J46" s="27"/>
      <c r="K46" s="18"/>
    </row>
    <row r="47" spans="2:11" x14ac:dyDescent="0.35">
      <c r="B47" s="30" t="s">
        <v>36</v>
      </c>
      <c r="C47" s="9"/>
      <c r="D47" s="26"/>
      <c r="E47" s="18"/>
      <c r="F47" s="18"/>
      <c r="G47" s="27"/>
      <c r="H47" s="18"/>
      <c r="I47" s="18"/>
      <c r="J47" s="27"/>
      <c r="K47" s="18"/>
    </row>
    <row r="48" spans="2:11" x14ac:dyDescent="0.35">
      <c r="B48" s="31" t="s">
        <v>18</v>
      </c>
      <c r="C48" s="32" t="s">
        <v>18</v>
      </c>
      <c r="D48" s="33"/>
      <c r="E48" s="33" t="s">
        <v>19</v>
      </c>
      <c r="F48" s="33" t="s">
        <v>19</v>
      </c>
      <c r="G48" s="33" t="s">
        <v>20</v>
      </c>
      <c r="H48" s="34" t="s">
        <v>21</v>
      </c>
      <c r="I48" s="33" t="s">
        <v>22</v>
      </c>
      <c r="J48" s="33" t="s">
        <v>23</v>
      </c>
      <c r="K48" s="33" t="s">
        <v>24</v>
      </c>
    </row>
    <row r="49" spans="2:11" x14ac:dyDescent="0.35">
      <c r="B49" s="35" t="s">
        <v>37</v>
      </c>
      <c r="C49" s="36"/>
      <c r="D49" s="37" t="s">
        <v>25</v>
      </c>
      <c r="E49" s="37" t="s">
        <v>26</v>
      </c>
      <c r="F49" s="37" t="s">
        <v>26</v>
      </c>
      <c r="G49" s="37" t="s">
        <v>27</v>
      </c>
      <c r="H49" s="37" t="s">
        <v>28</v>
      </c>
      <c r="I49" s="37" t="s">
        <v>27</v>
      </c>
      <c r="J49" s="37"/>
      <c r="K49" s="37"/>
    </row>
    <row r="50" spans="2:11" x14ac:dyDescent="0.35">
      <c r="B50" s="38">
        <v>1920</v>
      </c>
      <c r="C50" s="39" t="s">
        <v>29</v>
      </c>
      <c r="D50" s="5"/>
      <c r="E50" s="6">
        <f>+G25</f>
        <v>-7.5</v>
      </c>
      <c r="F50" s="6">
        <f>-D3</f>
        <v>-150</v>
      </c>
      <c r="G50" s="6"/>
      <c r="H50" s="6">
        <f>-E36</f>
        <v>0</v>
      </c>
      <c r="I50" s="6"/>
      <c r="J50" s="6"/>
      <c r="K50" s="6"/>
    </row>
    <row r="51" spans="2:11" x14ac:dyDescent="0.35">
      <c r="B51" s="40">
        <v>2150</v>
      </c>
      <c r="C51" s="41" t="s">
        <v>30</v>
      </c>
      <c r="D51" s="2">
        <f>+K43</f>
        <v>-146.23735059807208</v>
      </c>
      <c r="E51" s="2"/>
      <c r="F51" s="2">
        <f>-F50</f>
        <v>150</v>
      </c>
      <c r="G51" s="2">
        <f>SUM(D51:F51)</f>
        <v>3.7626494019279164</v>
      </c>
      <c r="H51" s="2">
        <f>-G26</f>
        <v>-3.7626494019159331</v>
      </c>
      <c r="I51" s="2">
        <f>SUM(G51:H51)</f>
        <v>1.198330323859409E-11</v>
      </c>
      <c r="J51" s="2"/>
      <c r="K51" s="2">
        <f>+I51</f>
        <v>1.198330323859409E-11</v>
      </c>
    </row>
    <row r="52" spans="2:11" x14ac:dyDescent="0.35">
      <c r="B52" s="40">
        <v>8150</v>
      </c>
      <c r="C52" s="41" t="s">
        <v>31</v>
      </c>
      <c r="D52" s="1"/>
      <c r="E52" s="2">
        <f>-E50</f>
        <v>7.5</v>
      </c>
      <c r="F52" s="2"/>
      <c r="G52" s="2">
        <f>SUM(D52:F52)</f>
        <v>7.5</v>
      </c>
      <c r="H52" s="2">
        <f>-H51</f>
        <v>3.7626494019159331</v>
      </c>
      <c r="I52" s="2">
        <f>SUM(G52:H52)</f>
        <v>11.262649401915933</v>
      </c>
      <c r="J52" s="2">
        <f>+I52</f>
        <v>11.262649401915933</v>
      </c>
      <c r="K52" s="2"/>
    </row>
    <row r="53" spans="2:11" x14ac:dyDescent="0.35">
      <c r="B53" s="40"/>
      <c r="C53" s="41" t="s">
        <v>32</v>
      </c>
      <c r="D53" s="1"/>
      <c r="E53" s="2">
        <f>SUM(E50:E52)</f>
        <v>0</v>
      </c>
      <c r="F53" s="2">
        <f>SUM(F50:F52)</f>
        <v>0</v>
      </c>
      <c r="G53" s="2"/>
      <c r="H53" s="2">
        <f>SUM(H50:H52)</f>
        <v>0</v>
      </c>
      <c r="I53" s="2"/>
      <c r="J53" s="2"/>
      <c r="K53" s="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14-1 Skjema</vt:lpstr>
      <vt:lpstr>14-1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2015-11-03T07:23:22Z</dcterms:created>
  <dcterms:modified xsi:type="dcterms:W3CDTF">2017-10-08T08:01:31Z</dcterms:modified>
</cp:coreProperties>
</file>